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2" windowWidth="11340" windowHeight="5460"/>
  </bookViews>
  <sheets>
    <sheet name="Πίνακας 12" sheetId="2" r:id="rId1"/>
  </sheets>
  <definedNames>
    <definedName name="_xlnm.Print_Area" localSheetId="0">'Πίνακας 12'!$B$1:$AB$26</definedName>
  </definedNames>
  <calcPr calcId="14562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Z7" i="2"/>
  <c r="Z8" i="2"/>
  <c r="AA8" i="2" s="1"/>
  <c r="AB8" i="2" s="1"/>
  <c r="Z9" i="2"/>
  <c r="Z10" i="2"/>
  <c r="Z11" i="2"/>
  <c r="Z12" i="2"/>
  <c r="AA12" i="2" s="1"/>
  <c r="AB12" i="2" s="1"/>
  <c r="Z13" i="2"/>
  <c r="Z14" i="2"/>
  <c r="AA14" i="2" s="1"/>
  <c r="AB14" i="2" s="1"/>
  <c r="Z15" i="2"/>
  <c r="Z16" i="2"/>
  <c r="AA16" i="2" s="1"/>
  <c r="AB16" i="2" s="1"/>
  <c r="Z17" i="2"/>
  <c r="Z18" i="2"/>
  <c r="AA18" i="2" s="1"/>
  <c r="AB18" i="2" s="1"/>
  <c r="Z19" i="2"/>
  <c r="Z20" i="2"/>
  <c r="AA20" i="2" s="1"/>
  <c r="AB20" i="2" s="1"/>
  <c r="Z21" i="2"/>
  <c r="Z6" i="2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Y22" i="2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<sst xmlns="http://schemas.openxmlformats.org/spreadsheetml/2006/main" count="88" uniqueCount="63">
  <si>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</si>
  <si>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</si>
  <si>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</si>
  <si>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</si>
  <si>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</si>
  <si>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</si>
  <si>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</si>
  <si>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</si>
  <si>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</si>
  <si>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</si>
  <si>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</si>
  <si>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</si>
  <si>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</si>
  <si>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</si>
  <si>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</si>
  <si>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</si>
  <si>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</si>
  <si>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</si>
  <si>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</si>
  <si>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</si>
  <si>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</si>
  <si>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</si>
  <si>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</si>
  <si>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</si>
  <si>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</si>
  <si>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</si>
  <si>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</si>
  <si>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</si>
  <si>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</si>
  <si>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</si>
  <si>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</si>
  <si>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</si>
  <si>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</si>
  <si>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</si>
  <si>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</si>
  <si>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</si>
  <si>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</si>
  <si>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</si>
  <si>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</si>
  <si>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</si>
  <si>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</si>
  <si>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</si>
  <si>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</si>
  <si>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</si>
  <si>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</si>
  <si>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</si>
  <si>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</si>
  <si>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</si>
  <si>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</si>
  <si>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</si>
  <si>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</si>
  <si>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</si>
  <si>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</si>
  <si>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</si>
  <si>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</si>
  <si>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</si>
  <si>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</si>
  <si>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</si>
  <si>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</si>
  <si>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</si>
  <si>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Φεβρ.' 20</t>
  </si>
  <si>
    <t>ΠΙΝΑΚΑΣ 12 : Εγγεγραμμένη Ανεργία κατά Οικονομική Δραστηριότητα και Επαρχία τον Φεβρουάριο και Μάρτιο του 2020</t>
  </si>
  <si>
    <t>Μάρ.'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</si>
</sst>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8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/>
    <xf numFmtId="3" fontId="7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3" fillId="0" borderId="0" xfId="0" applyFont="1" applyFill="1" applyBorder="1"/>
    <xf numFmtId="0" fontId="8" fillId="0" borderId="0" xfId="0" applyFont="1"/>
    <xf numFmtId="0" fontId="0" fillId="0" borderId="1" xfId="0" applyNumberFormat="1" applyBorder="1"/>
    <xf numFmtId="9" fontId="7" fillId="0" borderId="2" xfId="0" applyNumberFormat="1" applyFont="1" applyFill="1" applyBorder="1"/>
    <xf numFmtId="9" fontId="7" fillId="0" borderId="1" xfId="0" applyNumberFormat="1" applyFont="1" applyFill="1" applyBorder="1"/>
    <xf numFmtId="0" fontId="7" fillId="0" borderId="1" xfId="0" applyFont="1" applyFill="1" applyBorder="1"/>
    <xf numFmtId="0" fontId="7" fillId="0" borderId="1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 applyBorder="1"/>
    <xf numFmtId="17" fontId="7" fillId="0" borderId="1" xfId="0" applyNumberFormat="1" applyFont="1" applyFill="1" applyBorder="1"/>
    <xf numFmtId="0" fontId="10" fillId="2" borderId="1" xfId="0" applyFont="1" applyFill="1" applyBorder="1"/>
    <xf numFmtId="0" fontId="9" fillId="0" borderId="1" xfId="0" applyFont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0" fontId="6" fillId="0" borderId="5" xfId="0" applyFont="1" applyFill="1" applyBorder="1"/>
    <xf numFmtId="0" fontId="10" fillId="2" borderId="5" xfId="0" applyFont="1" applyFill="1" applyBorder="1"/>
    <xf numFmtId="0" fontId="9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3" fontId="7" fillId="3" borderId="7" xfId="0" applyNumberFormat="1" applyFont="1" applyFill="1" applyBorder="1"/>
    <xf numFmtId="9" fontId="7" fillId="3" borderId="7" xfId="0" applyNumberFormat="1" applyFont="1" applyFill="1" applyBorder="1"/>
    <xf numFmtId="9" fontId="7" fillId="3" borderId="8" xfId="0" applyNumberFormat="1" applyFont="1" applyFill="1" applyBorder="1"/>
    <xf numFmtId="3" fontId="7" fillId="0" borderId="7" xfId="0" applyNumberFormat="1" applyFont="1" applyFill="1" applyBorder="1"/>
    <xf numFmtId="9" fontId="7" fillId="0" borderId="7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7" xfId="0" applyNumberFormat="1" applyBorder="1"/>
    <xf numFmtId="3" fontId="7" fillId="0" borderId="13" xfId="0" applyNumberFormat="1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0"/>
  <sheetViews>
    <sheetView tabSelected="1" zoomScale="85" zoomScaleNormal="85" workbookViewId="0">
      <selection activeCell="J11" sqref="J11"/>
    </sheetView>
  </sheetViews>
  <sheetFormatPr defaultRowHeight="13.2" x14ac:dyDescent="0.25"/>
  <cols>
    <col min="1" max="1" width="0.6640625" customWidth="1"/>
    <col min="2" max="3" width="2.88671875" customWidth="1"/>
    <col min="4" max="4" width="18.5546875" customWidth="1"/>
    <col min="5" max="5" width="9" customWidth="1"/>
    <col min="6" max="6" width="8.88671875" customWidth="1"/>
    <col min="7" max="7" width="6" style="2" customWidth="1"/>
    <col min="8" max="8" width="5.88671875" style="2" customWidth="1"/>
    <col min="9" max="10" width="8.6640625" customWidth="1"/>
    <col min="11" max="11" width="5.88671875" style="2" customWidth="1"/>
    <col min="12" max="12" width="7.33203125" style="2" customWidth="1"/>
    <col min="13" max="13" width="8.6640625" style="2" customWidth="1"/>
    <col min="14" max="14" width="8.88671875" style="2" customWidth="1"/>
    <col min="15" max="15" width="6" style="2" customWidth="1"/>
    <col min="16" max="16" width="7.44140625" style="2" customWidth="1"/>
    <col min="17" max="17" width="9.33203125" customWidth="1"/>
    <col min="18" max="18" width="9" customWidth="1"/>
    <col min="19" max="19" width="7.109375" style="2" customWidth="1"/>
    <col min="20" max="20" width="6.44140625" style="2" customWidth="1"/>
    <col min="21" max="22" width="8.44140625" customWidth="1"/>
    <col min="23" max="23" width="6" customWidth="1"/>
    <col min="24" max="24" width="6.6640625" customWidth="1"/>
    <col min="25" max="25" width="9.5546875" customWidth="1"/>
    <col min="26" max="26" width="9" customWidth="1"/>
    <col min="27" max="27" width="7.5546875" customWidth="1"/>
    <col min="28" max="28" width="6.44140625" customWidth="1"/>
  </cols>
  <sheetData>
    <row r="1" spans="2:29" x14ac:dyDescent="0.25">
      <c r="B1" s="55" t="s">
        <v>61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6"/>
      <c r="AB1" s="6"/>
    </row>
    <row r="2" spans="2:29" s="3" customFormat="1" ht="16.5" customHeight="1" thickBot="1" x14ac:dyDescent="0.3">
      <c r="B2" s="17"/>
      <c r="C2" s="17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5">
      <c r="B3" s="33"/>
      <c r="C3" s="34"/>
      <c r="D3" s="34" t="s">
        <v>59</v>
      </c>
      <c r="E3" s="51" t="s">
        <v>5</v>
      </c>
      <c r="F3" s="52"/>
      <c r="G3" s="52"/>
      <c r="H3" s="53"/>
      <c r="I3" s="51" t="s">
        <v>37</v>
      </c>
      <c r="J3" s="52"/>
      <c r="K3" s="52"/>
      <c r="L3" s="53"/>
      <c r="M3" s="51" t="s">
        <v>38</v>
      </c>
      <c r="N3" s="52"/>
      <c r="O3" s="52"/>
      <c r="P3" s="53"/>
      <c r="Q3" s="51" t="s">
        <v>2</v>
      </c>
      <c r="R3" s="52"/>
      <c r="S3" s="52"/>
      <c r="T3" s="53"/>
      <c r="U3" s="51" t="s">
        <v>6</v>
      </c>
      <c r="V3" s="52"/>
      <c r="W3" s="52"/>
      <c r="X3" s="53"/>
      <c r="Y3" s="51" t="s">
        <v>4</v>
      </c>
      <c r="Z3" s="52"/>
      <c r="AA3" s="52"/>
      <c r="AB3" s="54"/>
    </row>
    <row r="4" spans="2:29" s="3" customFormat="1" ht="16.5" customHeight="1" x14ac:dyDescent="0.25">
      <c r="B4" s="35"/>
      <c r="C4" s="25"/>
      <c r="D4" s="22" t="s">
        <v>3</v>
      </c>
      <c r="E4" s="30" t="s">
        <v>60</v>
      </c>
      <c r="F4" s="30" t="s">
        <v>62</v>
      </c>
      <c r="G4" s="56" t="s">
        <v>1</v>
      </c>
      <c r="H4" s="56"/>
      <c r="I4" s="30" t="s">
        <v>60</v>
      </c>
      <c r="J4" s="30" t="s">
        <v>62</v>
      </c>
      <c r="K4" s="56" t="s">
        <v>1</v>
      </c>
      <c r="L4" s="56"/>
      <c r="M4" s="30" t="s">
        <v>60</v>
      </c>
      <c r="N4" s="30" t="s">
        <v>62</v>
      </c>
      <c r="O4" s="56" t="s">
        <v>1</v>
      </c>
      <c r="P4" s="56"/>
      <c r="Q4" s="30" t="s">
        <v>60</v>
      </c>
      <c r="R4" s="30" t="s">
        <v>62</v>
      </c>
      <c r="S4" s="56" t="s">
        <v>1</v>
      </c>
      <c r="T4" s="56"/>
      <c r="U4" s="30" t="s">
        <v>60</v>
      </c>
      <c r="V4" s="30" t="s">
        <v>62</v>
      </c>
      <c r="W4" s="56" t="s">
        <v>1</v>
      </c>
      <c r="X4" s="56"/>
      <c r="Y4" s="30" t="s">
        <v>60</v>
      </c>
      <c r="Z4" s="30" t="s">
        <v>62</v>
      </c>
      <c r="AA4" s="56" t="s">
        <v>1</v>
      </c>
      <c r="AB4" s="57"/>
      <c r="AC4" s="26"/>
    </row>
    <row r="5" spans="2:29" s="3" customFormat="1" ht="16.5" customHeight="1" x14ac:dyDescent="0.3">
      <c r="B5" s="36" t="s">
        <v>42</v>
      </c>
      <c r="C5" s="31" t="s">
        <v>43</v>
      </c>
      <c r="D5" s="25"/>
      <c r="E5" s="25"/>
      <c r="F5" s="25"/>
      <c r="G5" s="47" t="s">
        <v>40</v>
      </c>
      <c r="H5" s="47" t="s">
        <v>8</v>
      </c>
      <c r="I5" s="25"/>
      <c r="J5" s="25"/>
      <c r="K5" s="47" t="s">
        <v>40</v>
      </c>
      <c r="L5" s="47" t="s">
        <v>8</v>
      </c>
      <c r="M5" s="19"/>
      <c r="N5" s="19"/>
      <c r="O5" s="47" t="s">
        <v>40</v>
      </c>
      <c r="P5" s="47" t="s">
        <v>8</v>
      </c>
      <c r="Q5" s="25"/>
      <c r="R5" s="25"/>
      <c r="S5" s="47" t="s">
        <v>40</v>
      </c>
      <c r="T5" s="47" t="s">
        <v>8</v>
      </c>
      <c r="U5" s="25"/>
      <c r="V5" s="25"/>
      <c r="W5" s="47" t="s">
        <v>40</v>
      </c>
      <c r="X5" s="47" t="s">
        <v>8</v>
      </c>
      <c r="Y5" s="25"/>
      <c r="Z5" s="25"/>
      <c r="AA5" s="47" t="s">
        <v>40</v>
      </c>
      <c r="AB5" s="48" t="s">
        <v>8</v>
      </c>
    </row>
    <row r="6" spans="2:29" s="3" customFormat="1" ht="16.5" customHeight="1" x14ac:dyDescent="0.3">
      <c r="B6" s="37" t="s">
        <v>23</v>
      </c>
      <c r="C6" s="32" t="s">
        <v>44</v>
      </c>
      <c r="D6" s="22" t="s">
        <v>9</v>
      </c>
      <c r="E6" s="19">
        <v>31</v>
      </c>
      <c r="F6" s="19">
        <v>38</v>
      </c>
      <c r="G6" s="12">
        <f>F6-E6</f>
        <v>7</v>
      </c>
      <c r="H6" s="21">
        <f>G6/E6</f>
        <v>0.22580645161290322</v>
      </c>
      <c r="I6" s="19">
        <v>25</v>
      </c>
      <c r="J6" s="19">
        <v>25</v>
      </c>
      <c r="K6" s="12">
        <f>J6-I6</f>
        <v>0</v>
      </c>
      <c r="L6" s="21">
        <f>K6/I6</f>
        <v>0</v>
      </c>
      <c r="M6" s="19">
        <v>13</v>
      </c>
      <c r="N6" s="19">
        <v>13</v>
      </c>
      <c r="O6" s="12">
        <f>N6-M6</f>
        <v>0</v>
      </c>
      <c r="P6" s="21">
        <f>O6/M6</f>
        <v>0</v>
      </c>
      <c r="Q6" s="19">
        <v>45</v>
      </c>
      <c r="R6" s="19">
        <v>44</v>
      </c>
      <c r="S6" s="12">
        <f>R6-Q6</f>
        <v>-1</v>
      </c>
      <c r="T6" s="21">
        <f>S6/Q6</f>
        <v>-2.2222222222222223E-2</v>
      </c>
      <c r="U6" s="19">
        <v>18</v>
      </c>
      <c r="V6" s="19">
        <v>18</v>
      </c>
      <c r="W6" s="50">
        <f>V6-U6</f>
        <v>0</v>
      </c>
      <c r="X6" s="21">
        <f>W6/U6</f>
        <v>0</v>
      </c>
      <c r="Y6" s="19">
        <f>E6+I6+M6+Q6+U6</f>
        <v>132</v>
      </c>
      <c r="Z6" s="19">
        <f>F6+J6+N6+R6+V6</f>
        <v>138</v>
      </c>
      <c r="AA6" s="12">
        <f>Z6-Y6</f>
        <v>6</v>
      </c>
      <c r="AB6" s="20">
        <f>AA6/Y6</f>
        <v>4.5454545454545456E-2</v>
      </c>
      <c r="AC6" s="26"/>
    </row>
    <row r="7" spans="2:29" s="3" customFormat="1" ht="16.5" customHeight="1" x14ac:dyDescent="0.3">
      <c r="B7" s="37" t="s">
        <v>24</v>
      </c>
      <c r="C7" s="32" t="s">
        <v>45</v>
      </c>
      <c r="D7" s="22" t="s">
        <v>10</v>
      </c>
      <c r="E7" s="19">
        <v>11</v>
      </c>
      <c r="F7" s="19">
        <v>12</v>
      </c>
      <c r="G7" s="12">
        <f t="shared" ref="G7:G22" si="0">F7-E7</f>
        <v>1</v>
      </c>
      <c r="H7" s="21">
        <f t="shared" ref="H7:H22" si="1">G7/E7</f>
        <v>9.0909090909090912E-2</v>
      </c>
      <c r="I7" s="19">
        <v>7</v>
      </c>
      <c r="J7" s="19">
        <v>11</v>
      </c>
      <c r="K7" s="12">
        <f t="shared" ref="K7:K21" si="2">J7-I7</f>
        <v>4</v>
      </c>
      <c r="L7" s="21">
        <f t="shared" ref="L7:L21" si="3">K7/I7</f>
        <v>0.5714285714285714</v>
      </c>
      <c r="M7" s="19">
        <v>4</v>
      </c>
      <c r="N7" s="19">
        <v>4</v>
      </c>
      <c r="O7" s="12">
        <f t="shared" ref="O7:O21" si="4">N7-M7</f>
        <v>0</v>
      </c>
      <c r="P7" s="21">
        <f t="shared" ref="P7:P21" si="5">O7/M7</f>
        <v>0</v>
      </c>
      <c r="Q7" s="19">
        <v>3</v>
      </c>
      <c r="R7" s="19">
        <v>4</v>
      </c>
      <c r="S7" s="12">
        <f t="shared" ref="S7:S21" si="6">R7-Q7</f>
        <v>1</v>
      </c>
      <c r="T7" s="21">
        <f t="shared" ref="T7:T21" si="7">S7/Q7</f>
        <v>0.33333333333333331</v>
      </c>
      <c r="U7" s="19">
        <v>3</v>
      </c>
      <c r="V7" s="19">
        <v>3</v>
      </c>
      <c r="W7" s="12">
        <f t="shared" ref="W7:W22" si="8">V7-U7</f>
        <v>0</v>
      </c>
      <c r="X7" s="21">
        <f t="shared" ref="X7:X21" si="9">W7/U7</f>
        <v>0</v>
      </c>
      <c r="Y7" s="19">
        <f t="shared" ref="Y7:Z21" si="10">E7+I7+M7+Q7+U7</f>
        <v>28</v>
      </c>
      <c r="Z7" s="19">
        <f t="shared" si="10"/>
        <v>34</v>
      </c>
      <c r="AA7" s="12">
        <f t="shared" ref="AA7:AA21" si="11">Z7-Y7</f>
        <v>6</v>
      </c>
      <c r="AB7" s="20">
        <f t="shared" ref="AB7:AB21" si="12">AA7/Y7</f>
        <v>0.21428571428571427</v>
      </c>
      <c r="AC7" s="26"/>
    </row>
    <row r="8" spans="2:29" s="10" customFormat="1" ht="16.5" customHeight="1" x14ac:dyDescent="0.3">
      <c r="B8" s="37" t="s">
        <v>25</v>
      </c>
      <c r="C8" s="32" t="s">
        <v>46</v>
      </c>
      <c r="D8" s="23" t="s">
        <v>11</v>
      </c>
      <c r="E8" s="19">
        <v>574</v>
      </c>
      <c r="F8" s="19">
        <v>620</v>
      </c>
      <c r="G8" s="12">
        <f t="shared" si="0"/>
        <v>46</v>
      </c>
      <c r="H8" s="21">
        <f t="shared" si="1"/>
        <v>8.0139372822299645E-2</v>
      </c>
      <c r="I8" s="19">
        <v>258</v>
      </c>
      <c r="J8" s="19">
        <v>278</v>
      </c>
      <c r="K8" s="12">
        <f t="shared" si="2"/>
        <v>20</v>
      </c>
      <c r="L8" s="21">
        <f t="shared" si="3"/>
        <v>7.7519379844961239E-2</v>
      </c>
      <c r="M8" s="19">
        <v>96</v>
      </c>
      <c r="N8" s="19">
        <v>100</v>
      </c>
      <c r="O8" s="12">
        <f t="shared" si="4"/>
        <v>4</v>
      </c>
      <c r="P8" s="21">
        <f t="shared" si="5"/>
        <v>4.1666666666666664E-2</v>
      </c>
      <c r="Q8" s="19">
        <v>404</v>
      </c>
      <c r="R8" s="19">
        <v>400</v>
      </c>
      <c r="S8" s="12">
        <f t="shared" si="6"/>
        <v>-4</v>
      </c>
      <c r="T8" s="21">
        <f t="shared" si="7"/>
        <v>-9.9009900990099011E-3</v>
      </c>
      <c r="U8" s="19">
        <v>94</v>
      </c>
      <c r="V8" s="19">
        <v>97</v>
      </c>
      <c r="W8" s="12">
        <f t="shared" si="8"/>
        <v>3</v>
      </c>
      <c r="X8" s="21">
        <f t="shared" si="9"/>
        <v>3.1914893617021274E-2</v>
      </c>
      <c r="Y8" s="19">
        <f t="shared" si="10"/>
        <v>1426</v>
      </c>
      <c r="Z8" s="19">
        <f t="shared" si="10"/>
        <v>1495</v>
      </c>
      <c r="AA8" s="12">
        <f t="shared" si="11"/>
        <v>69</v>
      </c>
      <c r="AB8" s="20">
        <f t="shared" si="12"/>
        <v>4.8387096774193547E-2</v>
      </c>
      <c r="AC8" s="27"/>
    </row>
    <row r="9" spans="2:29" s="3" customFormat="1" ht="16.5" customHeight="1" x14ac:dyDescent="0.3">
      <c r="B9" s="37" t="s">
        <v>26</v>
      </c>
      <c r="C9" s="32" t="s">
        <v>47</v>
      </c>
      <c r="D9" s="23" t="s">
        <v>12</v>
      </c>
      <c r="E9" s="19">
        <v>7</v>
      </c>
      <c r="F9" s="19">
        <v>7</v>
      </c>
      <c r="G9" s="12">
        <f t="shared" si="0"/>
        <v>0</v>
      </c>
      <c r="H9" s="21">
        <f t="shared" si="1"/>
        <v>0</v>
      </c>
      <c r="I9" s="19">
        <v>3</v>
      </c>
      <c r="J9" s="19">
        <v>3</v>
      </c>
      <c r="K9" s="12">
        <f t="shared" si="2"/>
        <v>0</v>
      </c>
      <c r="L9" s="21">
        <f t="shared" si="3"/>
        <v>0</v>
      </c>
      <c r="M9" s="19">
        <v>0</v>
      </c>
      <c r="N9" s="19"/>
      <c r="O9" s="12">
        <f t="shared" si="4"/>
        <v>0</v>
      </c>
      <c r="P9" s="21" t="e">
        <f t="shared" si="5"/>
        <v>#DIV/0!</v>
      </c>
      <c r="Q9" s="19">
        <v>3</v>
      </c>
      <c r="R9" s="19">
        <v>2</v>
      </c>
      <c r="S9" s="12">
        <f t="shared" si="6"/>
        <v>-1</v>
      </c>
      <c r="T9" s="21">
        <f t="shared" si="7"/>
        <v>-0.33333333333333331</v>
      </c>
      <c r="U9" s="19">
        <v>0</v>
      </c>
      <c r="V9" s="19"/>
      <c r="W9" s="12">
        <f t="shared" si="8"/>
        <v>0</v>
      </c>
      <c r="X9" s="21" t="e">
        <f t="shared" si="9"/>
        <v>#DIV/0!</v>
      </c>
      <c r="Y9" s="19">
        <f t="shared" si="10"/>
        <v>13</v>
      </c>
      <c r="Z9" s="19">
        <f t="shared" si="10"/>
        <v>12</v>
      </c>
      <c r="AA9" s="12">
        <f t="shared" si="11"/>
        <v>-1</v>
      </c>
      <c r="AB9" s="20">
        <f t="shared" si="12"/>
        <v>-7.6923076923076927E-2</v>
      </c>
      <c r="AC9" s="26"/>
    </row>
    <row r="10" spans="2:29" s="3" customFormat="1" ht="16.5" customHeight="1" x14ac:dyDescent="0.3">
      <c r="B10" s="37" t="s">
        <v>27</v>
      </c>
      <c r="C10" s="32" t="s">
        <v>48</v>
      </c>
      <c r="D10" s="24" t="s">
        <v>13</v>
      </c>
      <c r="E10" s="19">
        <v>28</v>
      </c>
      <c r="F10" s="19">
        <v>36</v>
      </c>
      <c r="G10" s="12">
        <f t="shared" si="0"/>
        <v>8</v>
      </c>
      <c r="H10" s="21">
        <f t="shared" si="1"/>
        <v>0.2857142857142857</v>
      </c>
      <c r="I10" s="19">
        <v>19</v>
      </c>
      <c r="J10" s="19">
        <v>22</v>
      </c>
      <c r="K10" s="12">
        <f t="shared" si="2"/>
        <v>3</v>
      </c>
      <c r="L10" s="21">
        <f t="shared" si="3"/>
        <v>0.15789473684210525</v>
      </c>
      <c r="M10" s="19">
        <v>2</v>
      </c>
      <c r="N10" s="19">
        <v>3</v>
      </c>
      <c r="O10" s="12">
        <f t="shared" si="4"/>
        <v>1</v>
      </c>
      <c r="P10" s="21">
        <f t="shared" si="5"/>
        <v>0.5</v>
      </c>
      <c r="Q10" s="19">
        <v>20</v>
      </c>
      <c r="R10" s="19">
        <v>18</v>
      </c>
      <c r="S10" s="12">
        <f t="shared" si="6"/>
        <v>-2</v>
      </c>
      <c r="T10" s="21">
        <f t="shared" si="7"/>
        <v>-0.1</v>
      </c>
      <c r="U10" s="19">
        <v>7</v>
      </c>
      <c r="V10" s="19">
        <v>8</v>
      </c>
      <c r="W10" s="12">
        <f t="shared" si="8"/>
        <v>1</v>
      </c>
      <c r="X10" s="21">
        <f t="shared" si="9"/>
        <v>0.14285714285714285</v>
      </c>
      <c r="Y10" s="19">
        <f t="shared" si="10"/>
        <v>76</v>
      </c>
      <c r="Z10" s="19">
        <f t="shared" si="10"/>
        <v>87</v>
      </c>
      <c r="AA10" s="12">
        <f t="shared" si="11"/>
        <v>11</v>
      </c>
      <c r="AB10" s="20">
        <f t="shared" si="12"/>
        <v>0.14473684210526316</v>
      </c>
      <c r="AC10" s="26"/>
    </row>
    <row r="11" spans="2:29" s="3" customFormat="1" ht="16.5" customHeight="1" x14ac:dyDescent="0.3">
      <c r="B11" s="37" t="s">
        <v>28</v>
      </c>
      <c r="C11" s="32" t="s">
        <v>49</v>
      </c>
      <c r="D11" s="24" t="s">
        <v>14</v>
      </c>
      <c r="E11" s="19">
        <v>386</v>
      </c>
      <c r="F11" s="19">
        <v>437</v>
      </c>
      <c r="G11" s="12">
        <f t="shared" si="0"/>
        <v>51</v>
      </c>
      <c r="H11" s="21">
        <f t="shared" si="1"/>
        <v>0.13212435233160622</v>
      </c>
      <c r="I11" s="19">
        <v>148</v>
      </c>
      <c r="J11" s="19">
        <v>174</v>
      </c>
      <c r="K11" s="12">
        <f t="shared" si="2"/>
        <v>26</v>
      </c>
      <c r="L11" s="21">
        <f t="shared" si="3"/>
        <v>0.17567567567567569</v>
      </c>
      <c r="M11" s="19">
        <v>101</v>
      </c>
      <c r="N11" s="19">
        <v>109</v>
      </c>
      <c r="O11" s="12">
        <f t="shared" si="4"/>
        <v>8</v>
      </c>
      <c r="P11" s="21">
        <f t="shared" si="5"/>
        <v>7.9207920792079209E-2</v>
      </c>
      <c r="Q11" s="19">
        <v>389</v>
      </c>
      <c r="R11" s="19">
        <v>442</v>
      </c>
      <c r="S11" s="12">
        <f t="shared" si="6"/>
        <v>53</v>
      </c>
      <c r="T11" s="21">
        <f t="shared" si="7"/>
        <v>0.13624678663239073</v>
      </c>
      <c r="U11" s="19">
        <v>195</v>
      </c>
      <c r="V11" s="19">
        <v>214</v>
      </c>
      <c r="W11" s="12">
        <f t="shared" si="8"/>
        <v>19</v>
      </c>
      <c r="X11" s="21">
        <f t="shared" si="9"/>
        <v>9.7435897435897437E-2</v>
      </c>
      <c r="Y11" s="19">
        <f t="shared" si="10"/>
        <v>1219</v>
      </c>
      <c r="Z11" s="19">
        <f t="shared" si="10"/>
        <v>1376</v>
      </c>
      <c r="AA11" s="12">
        <f t="shared" si="11"/>
        <v>157</v>
      </c>
      <c r="AB11" s="20">
        <f t="shared" si="12"/>
        <v>0.12879409351927809</v>
      </c>
      <c r="AC11" s="26"/>
    </row>
    <row r="12" spans="2:29" s="3" customFormat="1" ht="16.5" customHeight="1" x14ac:dyDescent="0.3">
      <c r="B12" s="37" t="s">
        <v>29</v>
      </c>
      <c r="C12" s="32" t="s">
        <v>50</v>
      </c>
      <c r="D12" s="23" t="s">
        <v>15</v>
      </c>
      <c r="E12" s="19">
        <v>1276</v>
      </c>
      <c r="F12" s="19">
        <v>1383</v>
      </c>
      <c r="G12" s="12">
        <f t="shared" si="0"/>
        <v>107</v>
      </c>
      <c r="H12" s="21">
        <f t="shared" si="1"/>
        <v>8.3855799373040746E-2</v>
      </c>
      <c r="I12" s="19">
        <v>758</v>
      </c>
      <c r="J12" s="19">
        <v>794</v>
      </c>
      <c r="K12" s="12">
        <f t="shared" si="2"/>
        <v>36</v>
      </c>
      <c r="L12" s="21">
        <f t="shared" si="3"/>
        <v>4.7493403693931395E-2</v>
      </c>
      <c r="M12" s="19">
        <v>622</v>
      </c>
      <c r="N12" s="19">
        <v>593</v>
      </c>
      <c r="O12" s="12">
        <f t="shared" si="4"/>
        <v>-29</v>
      </c>
      <c r="P12" s="21">
        <f t="shared" si="5"/>
        <v>-4.6623794212218649E-2</v>
      </c>
      <c r="Q12" s="19">
        <v>1098</v>
      </c>
      <c r="R12" s="19">
        <v>1155</v>
      </c>
      <c r="S12" s="12">
        <f t="shared" si="6"/>
        <v>57</v>
      </c>
      <c r="T12" s="21">
        <f t="shared" si="7"/>
        <v>5.1912568306010931E-2</v>
      </c>
      <c r="U12" s="19">
        <v>458</v>
      </c>
      <c r="V12" s="19">
        <v>475</v>
      </c>
      <c r="W12" s="12">
        <f t="shared" si="8"/>
        <v>17</v>
      </c>
      <c r="X12" s="21">
        <f t="shared" si="9"/>
        <v>3.7117903930131008E-2</v>
      </c>
      <c r="Y12" s="19">
        <f t="shared" si="10"/>
        <v>4212</v>
      </c>
      <c r="Z12" s="19">
        <f t="shared" si="10"/>
        <v>4400</v>
      </c>
      <c r="AA12" s="12">
        <f t="shared" si="11"/>
        <v>188</v>
      </c>
      <c r="AB12" s="20">
        <f t="shared" si="12"/>
        <v>4.4634377967711303E-2</v>
      </c>
      <c r="AC12" s="26"/>
    </row>
    <row r="13" spans="2:29" s="3" customFormat="1" ht="16.5" customHeight="1" x14ac:dyDescent="0.3">
      <c r="B13" s="37" t="s">
        <v>30</v>
      </c>
      <c r="C13" s="32" t="s">
        <v>51</v>
      </c>
      <c r="D13" s="23" t="s">
        <v>16</v>
      </c>
      <c r="E13" s="19">
        <v>158</v>
      </c>
      <c r="F13" s="19">
        <v>167</v>
      </c>
      <c r="G13" s="12">
        <f t="shared" si="0"/>
        <v>9</v>
      </c>
      <c r="H13" s="21">
        <f t="shared" si="1"/>
        <v>5.6962025316455694E-2</v>
      </c>
      <c r="I13" s="19">
        <v>308</v>
      </c>
      <c r="J13" s="19">
        <v>316</v>
      </c>
      <c r="K13" s="12">
        <f t="shared" si="2"/>
        <v>8</v>
      </c>
      <c r="L13" s="21">
        <f t="shared" si="3"/>
        <v>2.5974025974025976E-2</v>
      </c>
      <c r="M13" s="19">
        <v>197</v>
      </c>
      <c r="N13" s="19">
        <v>197</v>
      </c>
      <c r="O13" s="12">
        <f t="shared" si="4"/>
        <v>0</v>
      </c>
      <c r="P13" s="21">
        <f t="shared" si="5"/>
        <v>0</v>
      </c>
      <c r="Q13" s="19">
        <v>233</v>
      </c>
      <c r="R13" s="19">
        <v>248</v>
      </c>
      <c r="S13" s="12">
        <f t="shared" si="6"/>
        <v>15</v>
      </c>
      <c r="T13" s="21">
        <f t="shared" si="7"/>
        <v>6.4377682403433473E-2</v>
      </c>
      <c r="U13" s="19">
        <v>247</v>
      </c>
      <c r="V13" s="19">
        <v>244</v>
      </c>
      <c r="W13" s="12">
        <f t="shared" si="8"/>
        <v>-3</v>
      </c>
      <c r="X13" s="21">
        <f t="shared" si="9"/>
        <v>-1.2145748987854251E-2</v>
      </c>
      <c r="Y13" s="19">
        <f t="shared" si="10"/>
        <v>1143</v>
      </c>
      <c r="Z13" s="19">
        <f t="shared" si="10"/>
        <v>1172</v>
      </c>
      <c r="AA13" s="12">
        <f t="shared" si="11"/>
        <v>29</v>
      </c>
      <c r="AB13" s="20">
        <f t="shared" si="12"/>
        <v>2.5371828521434821E-2</v>
      </c>
      <c r="AC13" s="26"/>
    </row>
    <row r="14" spans="2:29" s="3" customFormat="1" ht="16.5" customHeight="1" x14ac:dyDescent="0.3">
      <c r="B14" s="37" t="s">
        <v>31</v>
      </c>
      <c r="C14" s="32" t="s">
        <v>52</v>
      </c>
      <c r="D14" s="24" t="s">
        <v>17</v>
      </c>
      <c r="E14" s="19">
        <v>500</v>
      </c>
      <c r="F14" s="19">
        <v>572</v>
      </c>
      <c r="G14" s="12">
        <f t="shared" si="0"/>
        <v>72</v>
      </c>
      <c r="H14" s="21">
        <f t="shared" si="1"/>
        <v>0.14399999999999999</v>
      </c>
      <c r="I14" s="19">
        <v>1627</v>
      </c>
      <c r="J14" s="19">
        <v>1614</v>
      </c>
      <c r="K14" s="12">
        <f t="shared" si="2"/>
        <v>-13</v>
      </c>
      <c r="L14" s="21">
        <f t="shared" si="3"/>
        <v>-7.9901659496004925E-3</v>
      </c>
      <c r="M14" s="19">
        <v>4449</v>
      </c>
      <c r="N14" s="19">
        <v>4301</v>
      </c>
      <c r="O14" s="12">
        <f t="shared" si="4"/>
        <v>-148</v>
      </c>
      <c r="P14" s="21">
        <f t="shared" si="5"/>
        <v>-3.3265902449988762E-2</v>
      </c>
      <c r="Q14" s="19">
        <v>833</v>
      </c>
      <c r="R14" s="19">
        <v>854</v>
      </c>
      <c r="S14" s="12">
        <f t="shared" si="6"/>
        <v>21</v>
      </c>
      <c r="T14" s="21">
        <f t="shared" si="7"/>
        <v>2.5210084033613446E-2</v>
      </c>
      <c r="U14" s="19">
        <v>1805</v>
      </c>
      <c r="V14" s="19">
        <v>1687</v>
      </c>
      <c r="W14" s="12">
        <f t="shared" si="8"/>
        <v>-118</v>
      </c>
      <c r="X14" s="21">
        <f t="shared" si="9"/>
        <v>-6.5373961218836568E-2</v>
      </c>
      <c r="Y14" s="19">
        <f t="shared" si="10"/>
        <v>9214</v>
      </c>
      <c r="Z14" s="19">
        <f t="shared" si="10"/>
        <v>9028</v>
      </c>
      <c r="AA14" s="12">
        <f t="shared" si="11"/>
        <v>-186</v>
      </c>
      <c r="AB14" s="20">
        <f t="shared" si="12"/>
        <v>-2.0186672454959843E-2</v>
      </c>
      <c r="AC14" s="26"/>
    </row>
    <row r="15" spans="2:29" s="3" customFormat="1" ht="16.5" customHeight="1" x14ac:dyDescent="0.3">
      <c r="B15" s="37" t="s">
        <v>32</v>
      </c>
      <c r="C15" s="32" t="s">
        <v>53</v>
      </c>
      <c r="D15" s="24" t="s">
        <v>36</v>
      </c>
      <c r="E15" s="19">
        <v>222</v>
      </c>
      <c r="F15" s="19">
        <v>256</v>
      </c>
      <c r="G15" s="12">
        <f t="shared" si="0"/>
        <v>34</v>
      </c>
      <c r="H15" s="21">
        <f t="shared" si="1"/>
        <v>0.15315315315315314</v>
      </c>
      <c r="I15" s="19">
        <v>61</v>
      </c>
      <c r="J15" s="19">
        <v>70</v>
      </c>
      <c r="K15" s="12">
        <f t="shared" si="2"/>
        <v>9</v>
      </c>
      <c r="L15" s="21">
        <f t="shared" si="3"/>
        <v>0.14754098360655737</v>
      </c>
      <c r="M15" s="19">
        <v>27</v>
      </c>
      <c r="N15" s="19">
        <v>28</v>
      </c>
      <c r="O15" s="12">
        <f t="shared" si="4"/>
        <v>1</v>
      </c>
      <c r="P15" s="21">
        <f t="shared" si="5"/>
        <v>3.7037037037037035E-2</v>
      </c>
      <c r="Q15" s="19">
        <v>95</v>
      </c>
      <c r="R15" s="19">
        <v>102</v>
      </c>
      <c r="S15" s="12">
        <f t="shared" si="6"/>
        <v>7</v>
      </c>
      <c r="T15" s="21">
        <f t="shared" si="7"/>
        <v>7.3684210526315783E-2</v>
      </c>
      <c r="U15" s="19">
        <v>10</v>
      </c>
      <c r="V15" s="19">
        <v>12</v>
      </c>
      <c r="W15" s="12">
        <f t="shared" si="8"/>
        <v>2</v>
      </c>
      <c r="X15" s="21">
        <f t="shared" si="9"/>
        <v>0.2</v>
      </c>
      <c r="Y15" s="19">
        <f t="shared" si="10"/>
        <v>415</v>
      </c>
      <c r="Z15" s="19">
        <f t="shared" si="10"/>
        <v>468</v>
      </c>
      <c r="AA15" s="12">
        <f t="shared" si="11"/>
        <v>53</v>
      </c>
      <c r="AB15" s="20">
        <f t="shared" si="12"/>
        <v>0.12771084337349398</v>
      </c>
      <c r="AC15" s="26"/>
    </row>
    <row r="16" spans="2:29" s="3" customFormat="1" ht="16.5" customHeight="1" x14ac:dyDescent="0.3">
      <c r="B16" s="37" t="s">
        <v>33</v>
      </c>
      <c r="C16" s="32" t="s">
        <v>54</v>
      </c>
      <c r="D16" s="22" t="s">
        <v>18</v>
      </c>
      <c r="E16" s="19">
        <v>563</v>
      </c>
      <c r="F16" s="19">
        <v>574</v>
      </c>
      <c r="G16" s="12">
        <f t="shared" si="0"/>
        <v>11</v>
      </c>
      <c r="H16" s="21">
        <f t="shared" si="1"/>
        <v>1.9538188277087035E-2</v>
      </c>
      <c r="I16" s="19">
        <v>152</v>
      </c>
      <c r="J16" s="19">
        <v>154</v>
      </c>
      <c r="K16" s="12">
        <f t="shared" si="2"/>
        <v>2</v>
      </c>
      <c r="L16" s="21">
        <f t="shared" si="3"/>
        <v>1.3157894736842105E-2</v>
      </c>
      <c r="M16" s="19">
        <v>33</v>
      </c>
      <c r="N16" s="19">
        <v>32</v>
      </c>
      <c r="O16" s="12">
        <f t="shared" si="4"/>
        <v>-1</v>
      </c>
      <c r="P16" s="21">
        <f t="shared" si="5"/>
        <v>-3.0303030303030304E-2</v>
      </c>
      <c r="Q16" s="19">
        <v>390</v>
      </c>
      <c r="R16" s="19">
        <v>398</v>
      </c>
      <c r="S16" s="12">
        <f t="shared" si="6"/>
        <v>8</v>
      </c>
      <c r="T16" s="21">
        <f t="shared" si="7"/>
        <v>2.0512820512820513E-2</v>
      </c>
      <c r="U16" s="19">
        <v>109</v>
      </c>
      <c r="V16" s="19">
        <v>110</v>
      </c>
      <c r="W16" s="12">
        <f t="shared" si="8"/>
        <v>1</v>
      </c>
      <c r="X16" s="21">
        <f t="shared" si="9"/>
        <v>9.1743119266055051E-3</v>
      </c>
      <c r="Y16" s="19">
        <f t="shared" si="10"/>
        <v>1247</v>
      </c>
      <c r="Z16" s="19">
        <f t="shared" si="10"/>
        <v>1268</v>
      </c>
      <c r="AA16" s="12">
        <f t="shared" si="11"/>
        <v>21</v>
      </c>
      <c r="AB16" s="20">
        <f t="shared" si="12"/>
        <v>1.6840417000801924E-2</v>
      </c>
      <c r="AC16" s="26"/>
    </row>
    <row r="17" spans="2:29" s="4" customFormat="1" ht="16.5" customHeight="1" x14ac:dyDescent="0.3">
      <c r="B17" s="37" t="s">
        <v>34</v>
      </c>
      <c r="C17" s="32" t="s">
        <v>55</v>
      </c>
      <c r="D17" s="22" t="s">
        <v>19</v>
      </c>
      <c r="E17" s="19">
        <v>44</v>
      </c>
      <c r="F17" s="19">
        <v>45</v>
      </c>
      <c r="G17" s="12">
        <f t="shared" si="0"/>
        <v>1</v>
      </c>
      <c r="H17" s="21">
        <f t="shared" si="1"/>
        <v>2.2727272727272728E-2</v>
      </c>
      <c r="I17" s="19">
        <v>32</v>
      </c>
      <c r="J17" s="19">
        <v>37</v>
      </c>
      <c r="K17" s="12">
        <f t="shared" si="2"/>
        <v>5</v>
      </c>
      <c r="L17" s="21">
        <f t="shared" si="3"/>
        <v>0.15625</v>
      </c>
      <c r="M17" s="19">
        <v>58</v>
      </c>
      <c r="N17" s="19">
        <v>56</v>
      </c>
      <c r="O17" s="12">
        <f t="shared" si="4"/>
        <v>-2</v>
      </c>
      <c r="P17" s="21">
        <f t="shared" si="5"/>
        <v>-3.4482758620689655E-2</v>
      </c>
      <c r="Q17" s="19">
        <v>78</v>
      </c>
      <c r="R17" s="19">
        <v>87</v>
      </c>
      <c r="S17" s="12">
        <f t="shared" si="6"/>
        <v>9</v>
      </c>
      <c r="T17" s="21">
        <f t="shared" si="7"/>
        <v>0.11538461538461539</v>
      </c>
      <c r="U17" s="19">
        <v>32</v>
      </c>
      <c r="V17" s="19">
        <v>36</v>
      </c>
      <c r="W17" s="12">
        <f t="shared" si="8"/>
        <v>4</v>
      </c>
      <c r="X17" s="21">
        <f t="shared" si="9"/>
        <v>0.125</v>
      </c>
      <c r="Y17" s="19">
        <f t="shared" si="10"/>
        <v>244</v>
      </c>
      <c r="Z17" s="19">
        <f t="shared" si="10"/>
        <v>261</v>
      </c>
      <c r="AA17" s="12">
        <f t="shared" si="11"/>
        <v>17</v>
      </c>
      <c r="AB17" s="20">
        <f t="shared" si="12"/>
        <v>6.9672131147540978E-2</v>
      </c>
      <c r="AC17" s="28"/>
    </row>
    <row r="18" spans="2:29" ht="16.5" customHeight="1" x14ac:dyDescent="0.3">
      <c r="B18" s="37" t="s">
        <v>35</v>
      </c>
      <c r="C18" s="32" t="s">
        <v>56</v>
      </c>
      <c r="D18" s="22" t="s">
        <v>20</v>
      </c>
      <c r="E18" s="19">
        <v>366</v>
      </c>
      <c r="F18" s="19">
        <v>387</v>
      </c>
      <c r="G18" s="12">
        <f t="shared" si="0"/>
        <v>21</v>
      </c>
      <c r="H18" s="21">
        <f t="shared" si="1"/>
        <v>5.737704918032787E-2</v>
      </c>
      <c r="I18" s="19">
        <v>151</v>
      </c>
      <c r="J18" s="19">
        <v>154</v>
      </c>
      <c r="K18" s="12">
        <f t="shared" si="2"/>
        <v>3</v>
      </c>
      <c r="L18" s="21">
        <f t="shared" si="3"/>
        <v>1.9867549668874173E-2</v>
      </c>
      <c r="M18" s="19">
        <v>124</v>
      </c>
      <c r="N18" s="19">
        <v>111</v>
      </c>
      <c r="O18" s="12">
        <f t="shared" si="4"/>
        <v>-13</v>
      </c>
      <c r="P18" s="21">
        <f t="shared" si="5"/>
        <v>-0.10483870967741936</v>
      </c>
      <c r="Q18" s="19">
        <v>203</v>
      </c>
      <c r="R18" s="19">
        <v>221</v>
      </c>
      <c r="S18" s="12">
        <f t="shared" si="6"/>
        <v>18</v>
      </c>
      <c r="T18" s="21">
        <f t="shared" si="7"/>
        <v>8.8669950738916259E-2</v>
      </c>
      <c r="U18" s="19">
        <v>159</v>
      </c>
      <c r="V18" s="19">
        <v>161</v>
      </c>
      <c r="W18" s="12">
        <f t="shared" si="8"/>
        <v>2</v>
      </c>
      <c r="X18" s="21">
        <f t="shared" si="9"/>
        <v>1.2578616352201259E-2</v>
      </c>
      <c r="Y18" s="19">
        <f t="shared" si="10"/>
        <v>1003</v>
      </c>
      <c r="Z18" s="19">
        <f t="shared" si="10"/>
        <v>1034</v>
      </c>
      <c r="AA18" s="12">
        <f t="shared" si="11"/>
        <v>31</v>
      </c>
      <c r="AB18" s="20">
        <f t="shared" si="12"/>
        <v>3.0907278165503489E-2</v>
      </c>
      <c r="AC18" s="1"/>
    </row>
    <row r="19" spans="2:29" ht="16.5" customHeight="1" x14ac:dyDescent="0.3">
      <c r="B19" s="37" t="s">
        <v>57</v>
      </c>
      <c r="C19" s="32" t="s">
        <v>58</v>
      </c>
      <c r="D19" s="22" t="s">
        <v>21</v>
      </c>
      <c r="E19" s="19">
        <v>143</v>
      </c>
      <c r="F19" s="19">
        <v>159</v>
      </c>
      <c r="G19" s="12">
        <f t="shared" si="0"/>
        <v>16</v>
      </c>
      <c r="H19" s="21">
        <f t="shared" si="1"/>
        <v>0.11188811188811189</v>
      </c>
      <c r="I19" s="19">
        <v>50</v>
      </c>
      <c r="J19" s="19">
        <v>59</v>
      </c>
      <c r="K19" s="12">
        <f t="shared" si="2"/>
        <v>9</v>
      </c>
      <c r="L19" s="21">
        <f t="shared" si="3"/>
        <v>0.18</v>
      </c>
      <c r="M19" s="19">
        <v>12</v>
      </c>
      <c r="N19" s="19">
        <v>14</v>
      </c>
      <c r="O19" s="12">
        <f t="shared" si="4"/>
        <v>2</v>
      </c>
      <c r="P19" s="21">
        <f t="shared" si="5"/>
        <v>0.16666666666666666</v>
      </c>
      <c r="Q19" s="19">
        <v>106</v>
      </c>
      <c r="R19" s="19">
        <v>117</v>
      </c>
      <c r="S19" s="12">
        <f t="shared" si="6"/>
        <v>11</v>
      </c>
      <c r="T19" s="21">
        <f t="shared" si="7"/>
        <v>0.10377358490566038</v>
      </c>
      <c r="U19" s="19">
        <v>28</v>
      </c>
      <c r="V19" s="19">
        <v>30</v>
      </c>
      <c r="W19" s="12">
        <f t="shared" si="8"/>
        <v>2</v>
      </c>
      <c r="X19" s="21">
        <f t="shared" si="9"/>
        <v>7.1428571428571425E-2</v>
      </c>
      <c r="Y19" s="19">
        <f t="shared" si="10"/>
        <v>339</v>
      </c>
      <c r="Z19" s="19">
        <f t="shared" si="10"/>
        <v>379</v>
      </c>
      <c r="AA19" s="12">
        <f t="shared" si="11"/>
        <v>40</v>
      </c>
      <c r="AB19" s="20">
        <f t="shared" si="12"/>
        <v>0.11799410029498525</v>
      </c>
    </row>
    <row r="20" spans="2:29" s="11" customFormat="1" ht="16.5" customHeight="1" x14ac:dyDescent="0.25">
      <c r="B20" s="38"/>
      <c r="C20" s="47"/>
      <c r="D20" s="22" t="s">
        <v>22</v>
      </c>
      <c r="E20" s="19">
        <v>1140</v>
      </c>
      <c r="F20" s="19">
        <v>1273</v>
      </c>
      <c r="G20" s="12">
        <f t="shared" si="0"/>
        <v>133</v>
      </c>
      <c r="H20" s="21">
        <f t="shared" si="1"/>
        <v>0.11666666666666667</v>
      </c>
      <c r="I20" s="19">
        <v>605</v>
      </c>
      <c r="J20" s="19">
        <v>630</v>
      </c>
      <c r="K20" s="12">
        <f t="shared" si="2"/>
        <v>25</v>
      </c>
      <c r="L20" s="21">
        <f t="shared" si="3"/>
        <v>4.1322314049586778E-2</v>
      </c>
      <c r="M20" s="19">
        <v>558</v>
      </c>
      <c r="N20" s="19">
        <v>558</v>
      </c>
      <c r="O20" s="12">
        <f t="shared" si="4"/>
        <v>0</v>
      </c>
      <c r="P20" s="21">
        <f t="shared" si="5"/>
        <v>0</v>
      </c>
      <c r="Q20" s="19">
        <v>847</v>
      </c>
      <c r="R20" s="19">
        <v>927</v>
      </c>
      <c r="S20" s="12">
        <f t="shared" si="6"/>
        <v>80</v>
      </c>
      <c r="T20" s="21">
        <f t="shared" si="7"/>
        <v>9.4451003541912631E-2</v>
      </c>
      <c r="U20" s="19">
        <v>445</v>
      </c>
      <c r="V20" s="19">
        <v>481</v>
      </c>
      <c r="W20" s="12">
        <f t="shared" si="8"/>
        <v>36</v>
      </c>
      <c r="X20" s="21">
        <f t="shared" si="9"/>
        <v>8.0898876404494377E-2</v>
      </c>
      <c r="Y20" s="19">
        <f t="shared" si="10"/>
        <v>3595</v>
      </c>
      <c r="Z20" s="19">
        <f t="shared" si="10"/>
        <v>3869</v>
      </c>
      <c r="AA20" s="12">
        <f t="shared" si="11"/>
        <v>274</v>
      </c>
      <c r="AB20" s="20">
        <f t="shared" si="12"/>
        <v>7.6216968011126568E-2</v>
      </c>
      <c r="AC20" s="29"/>
    </row>
    <row r="21" spans="2:29" ht="16.5" customHeight="1" x14ac:dyDescent="0.25">
      <c r="B21" s="38"/>
      <c r="C21" s="47"/>
      <c r="D21" s="24" t="s">
        <v>7</v>
      </c>
      <c r="E21" s="19">
        <v>441</v>
      </c>
      <c r="F21" s="19">
        <v>450</v>
      </c>
      <c r="G21" s="12">
        <f t="shared" si="0"/>
        <v>9</v>
      </c>
      <c r="H21" s="21">
        <f t="shared" si="1"/>
        <v>2.0408163265306121E-2</v>
      </c>
      <c r="I21" s="19">
        <v>190</v>
      </c>
      <c r="J21" s="19">
        <v>186</v>
      </c>
      <c r="K21" s="12">
        <f t="shared" si="2"/>
        <v>-4</v>
      </c>
      <c r="L21" s="21">
        <f t="shared" si="3"/>
        <v>-2.1052631578947368E-2</v>
      </c>
      <c r="M21" s="19">
        <v>39</v>
      </c>
      <c r="N21" s="19">
        <v>43</v>
      </c>
      <c r="O21" s="12">
        <f t="shared" si="4"/>
        <v>4</v>
      </c>
      <c r="P21" s="21">
        <f t="shared" si="5"/>
        <v>0.10256410256410256</v>
      </c>
      <c r="Q21" s="19">
        <v>367</v>
      </c>
      <c r="R21" s="19">
        <v>371</v>
      </c>
      <c r="S21" s="12">
        <f t="shared" si="6"/>
        <v>4</v>
      </c>
      <c r="T21" s="21">
        <f t="shared" si="7"/>
        <v>1.0899182561307902E-2</v>
      </c>
      <c r="U21" s="19">
        <v>277</v>
      </c>
      <c r="V21" s="19">
        <v>282</v>
      </c>
      <c r="W21" s="12">
        <f t="shared" si="8"/>
        <v>5</v>
      </c>
      <c r="X21" s="21">
        <f t="shared" si="9"/>
        <v>1.8050541516245487E-2</v>
      </c>
      <c r="Y21" s="19">
        <f t="shared" si="10"/>
        <v>1314</v>
      </c>
      <c r="Z21" s="19">
        <f t="shared" si="10"/>
        <v>1332</v>
      </c>
      <c r="AA21" s="12">
        <f t="shared" si="11"/>
        <v>18</v>
      </c>
      <c r="AB21" s="20">
        <f t="shared" si="12"/>
        <v>1.3698630136986301E-2</v>
      </c>
      <c r="AC21" s="15"/>
    </row>
    <row r="22" spans="2:29" ht="16.5" customHeight="1" thickBot="1" x14ac:dyDescent="0.3">
      <c r="B22" s="39"/>
      <c r="C22" s="40"/>
      <c r="D22" s="41" t="s">
        <v>0</v>
      </c>
      <c r="E22" s="42">
        <f>SUM(E6:E21)</f>
        <v>5890</v>
      </c>
      <c r="F22" s="42">
        <f>SUM(F6:F21)</f>
        <v>6416</v>
      </c>
      <c r="G22" s="45">
        <f t="shared" si="0"/>
        <v>526</v>
      </c>
      <c r="H22" s="46">
        <f t="shared" si="1"/>
        <v>8.9303904923599325E-2</v>
      </c>
      <c r="I22" s="42">
        <f>SUM(I6:I21)</f>
        <v>4394</v>
      </c>
      <c r="J22" s="42">
        <f>SUM(J6:J21)</f>
        <v>4527</v>
      </c>
      <c r="K22" s="42">
        <f t="shared" ref="K22" si="13">J22-I22</f>
        <v>133</v>
      </c>
      <c r="L22" s="43">
        <f t="shared" ref="L22" si="14">K22/I22</f>
        <v>3.0268548020027309E-2</v>
      </c>
      <c r="M22" s="42">
        <f>SUM(M6:M21)</f>
        <v>6335</v>
      </c>
      <c r="N22" s="42">
        <f>SUM(N6:N21)</f>
        <v>6162</v>
      </c>
      <c r="O22" s="42">
        <f t="shared" ref="O22" si="15">N22-M22</f>
        <v>-173</v>
      </c>
      <c r="P22" s="43">
        <f t="shared" ref="P22" si="16">O22/M22</f>
        <v>-2.7308602999210733E-2</v>
      </c>
      <c r="Q22" s="42">
        <f>SUM(Q6:Q21)</f>
        <v>5114</v>
      </c>
      <c r="R22" s="42">
        <f>SUM(R6:R21)</f>
        <v>5390</v>
      </c>
      <c r="S22" s="42">
        <f t="shared" ref="S22" si="17">R22-Q22</f>
        <v>276</v>
      </c>
      <c r="T22" s="43">
        <f t="shared" ref="T22" si="18">S22/Q22</f>
        <v>5.3969495502542042E-2</v>
      </c>
      <c r="U22" s="49">
        <f>SUM(U6:U21)</f>
        <v>3887</v>
      </c>
      <c r="V22" s="42">
        <f>SUM(V6:V21)</f>
        <v>3858</v>
      </c>
      <c r="W22" s="42">
        <f t="shared" si="8"/>
        <v>-29</v>
      </c>
      <c r="X22" s="43">
        <f t="shared" ref="X22" si="19">W22/U22</f>
        <v>-7.4607666580910727E-3</v>
      </c>
      <c r="Y22" s="42">
        <f>SUM(Y6:Y21)</f>
        <v>25620</v>
      </c>
      <c r="Z22" s="42">
        <f>SUM(Z6:Z21)</f>
        <v>26353</v>
      </c>
      <c r="AA22" s="42">
        <f t="shared" ref="AA22" si="20">Z22-Y22</f>
        <v>733</v>
      </c>
      <c r="AB22" s="44">
        <f t="shared" ref="AB22" si="21">AA22/Y22</f>
        <v>2.8610460577673691E-2</v>
      </c>
    </row>
    <row r="23" spans="2:29" ht="16.5" customHeight="1" x14ac:dyDescent="0.25">
      <c r="B23" s="6"/>
      <c r="C23" s="6"/>
      <c r="D23" s="17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5">
      <c r="B24" s="6"/>
      <c r="C24" s="6"/>
      <c r="D24" s="17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3"/>
      <c r="X24" s="13"/>
      <c r="Y24" s="13"/>
      <c r="Z24" s="13"/>
      <c r="AA24" s="13"/>
      <c r="AB24" s="6"/>
    </row>
    <row r="25" spans="2:29" x14ac:dyDescent="0.25">
      <c r="B25" s="6"/>
      <c r="C25" s="6"/>
      <c r="D25" s="9"/>
      <c r="E25" s="6"/>
      <c r="F25" s="6"/>
      <c r="G25" s="7"/>
      <c r="H25" s="7"/>
      <c r="I25" s="6"/>
      <c r="J25" s="6"/>
      <c r="K25" s="7"/>
      <c r="L25" s="7"/>
      <c r="M25" s="7"/>
      <c r="N25" s="7"/>
      <c r="O25" s="7"/>
      <c r="P25" s="7"/>
      <c r="Q25" s="6"/>
      <c r="R25" s="6"/>
      <c r="S25" s="7"/>
      <c r="T25" s="7"/>
      <c r="U25" s="6"/>
      <c r="V25" s="6"/>
      <c r="W25" s="13"/>
      <c r="X25" s="13"/>
      <c r="Y25" s="13"/>
      <c r="Z25" s="14"/>
      <c r="AA25" s="13"/>
      <c r="AB25" s="6"/>
    </row>
    <row r="26" spans="2:29" x14ac:dyDescent="0.25">
      <c r="D26" s="6"/>
      <c r="W26" s="15"/>
      <c r="X26" s="15"/>
      <c r="Y26" s="15"/>
      <c r="Z26" s="16"/>
      <c r="AA26" s="15"/>
    </row>
    <row r="27" spans="2:29" x14ac:dyDescent="0.25">
      <c r="D27" s="6"/>
      <c r="J27" s="18" t="s">
        <v>41</v>
      </c>
      <c r="R27" s="2"/>
      <c r="W27" s="15"/>
      <c r="X27" s="15"/>
      <c r="Y27" s="15"/>
      <c r="Z27" s="14"/>
      <c r="AA27" s="15"/>
    </row>
    <row r="29" spans="2:29" x14ac:dyDescent="0.25">
      <c r="G29"/>
      <c r="H29"/>
    </row>
    <row r="30" spans="2:29" x14ac:dyDescent="0.25">
      <c r="G30"/>
      <c r="H30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2020-04-06T07:29:28Z</cp:lastPrinted>
  <dcterms:created xsi:type="dcterms:W3CDTF">2003-11-04T06:27:00Z</dcterms:created>
  <dcterms:modified xsi:type="dcterms:W3CDTF">2020-04-06T07:31:19Z</dcterms:modified>
</cp:coreProperties>
</file>